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Tekme\2022\SZTL 2021-2022\rezultati otroci\"/>
    </mc:Choice>
  </mc:AlternateContent>
  <bookViews>
    <workbookView xWindow="0" yWindow="0" windowWidth="20490" windowHeight="7155"/>
  </bookViews>
  <sheets>
    <sheet name="Fantje absolutno" sheetId="1" r:id="rId1"/>
    <sheet name="Fantje 6-7-8" sheetId="2" r:id="rId2"/>
    <sheet name="Fantje 9-10-11" sheetId="3" r:id="rId3"/>
    <sheet name="Fantje 12-13-14" sheetId="4" r:id="rId4"/>
  </sheets>
  <definedNames>
    <definedName name="_xlnm._FilterDatabase" localSheetId="0" hidden="1">'Fantje absolutno'!$E$1:$E$15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4" l="1"/>
  <c r="K3" i="4"/>
  <c r="K4" i="3"/>
  <c r="K2" i="3"/>
  <c r="K3" i="3"/>
  <c r="K3" i="2"/>
  <c r="K4" i="2"/>
  <c r="K5" i="2"/>
  <c r="K2" i="2"/>
  <c r="M3" i="1"/>
  <c r="M5" i="1"/>
  <c r="M6" i="1"/>
  <c r="M7" i="1"/>
  <c r="M8" i="1"/>
  <c r="M4" i="1"/>
  <c r="M9" i="1"/>
  <c r="M10" i="1"/>
  <c r="M2" i="1"/>
</calcChain>
</file>

<file path=xl/sharedStrings.xml><?xml version="1.0" encoding="utf-8"?>
<sst xmlns="http://schemas.openxmlformats.org/spreadsheetml/2006/main" count="118" uniqueCount="38">
  <si>
    <t>Mesto</t>
  </si>
  <si>
    <t>Priimek</t>
  </si>
  <si>
    <t>Ime</t>
  </si>
  <si>
    <t>Spol</t>
  </si>
  <si>
    <t>Starost</t>
  </si>
  <si>
    <t>Kraj/Klub</t>
  </si>
  <si>
    <t>Čas I. tekma 400m</t>
  </si>
  <si>
    <t>Čas II. tekma 600m</t>
  </si>
  <si>
    <t>seštevek tekem</t>
  </si>
  <si>
    <t>Pesjak</t>
  </si>
  <si>
    <t>Nejc</t>
  </si>
  <si>
    <t>M</t>
  </si>
  <si>
    <t>ATD Savinjčan</t>
  </si>
  <si>
    <t>Robič Pimentel</t>
  </si>
  <si>
    <t>Rok Alejandro</t>
  </si>
  <si>
    <t>Žalec</t>
  </si>
  <si>
    <t>Videc</t>
  </si>
  <si>
    <t>Bor</t>
  </si>
  <si>
    <t>Ukmar</t>
  </si>
  <si>
    <t>Jan</t>
  </si>
  <si>
    <t>Prebold</t>
  </si>
  <si>
    <t>Tominšek</t>
  </si>
  <si>
    <t>Andraž</t>
  </si>
  <si>
    <t>Kramaršek</t>
  </si>
  <si>
    <t>Tilen</t>
  </si>
  <si>
    <t>Ožbej</t>
  </si>
  <si>
    <t>Justin</t>
  </si>
  <si>
    <t>Tian</t>
  </si>
  <si>
    <t xml:space="preserve">Založnik </t>
  </si>
  <si>
    <t>Sven</t>
  </si>
  <si>
    <t>Polzela</t>
  </si>
  <si>
    <t>Čas III. tekma 1000m</t>
  </si>
  <si>
    <t xml:space="preserve">Čas IV. Tekma 1500m </t>
  </si>
  <si>
    <t>Čas III. Tekma 1000m</t>
  </si>
  <si>
    <t>Čas IV. Tekma 1500m</t>
  </si>
  <si>
    <t>Čas IV. tekma 1500m</t>
  </si>
  <si>
    <t>Čas V. Tekma 2000m 2</t>
  </si>
  <si>
    <t>Čas VI. Tekma 2000m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</si>
</sst>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3" borderId="0" xfId="0" applyNumberFormat="1" applyFill="1" applyAlignment="1">
      <alignment horizontal="center"/>
    </xf>
  </cellXfs>
  <cellStyles count="1">
    <cellStyle name="Navadno" xfId="0" builtinId="0"/>
  </cellStyles>
  <dxfs count="39">
    <dxf>
      <numFmt numFmtId="164" formatCode="hh:mm:ss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numFmt numFmtId="164" formatCode="hh:mm:ss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numFmt numFmtId="164" formatCode="hh:mm:ss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numFmt numFmtId="164" formatCode="hh:mm:ss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6" name="Tabela6" displayName="Tabela6" ref="A1:M10" totalsRowShown="0" headerRowDxfId="38" dataDxfId="37">
  <autoFilter ref="A1:M10"/>
  <sortState ref="A2:M10">
    <sortCondition ref="M2:M10"/>
  </sortState>
  <tableColumns count="13">
    <tableColumn id="1" name="Mesto" dataDxfId="36"/>
    <tableColumn id="2" name="Priimek"/>
    <tableColumn id="3" name="Ime"/>
    <tableColumn id="4" name="Spol" dataDxfId="35"/>
    <tableColumn id="5" name="Starost" dataDxfId="34"/>
    <tableColumn id="6" name="Kraj/Klub" dataDxfId="33"/>
    <tableColumn id="7" name="Čas I. tekma 400m" dataDxfId="32"/>
    <tableColumn id="8" name="Čas II. tekma 600m" dataDxfId="31"/>
    <tableColumn id="10" name="Čas III. tekma 1000m" dataDxfId="30"/>
    <tableColumn id="11" name="Čas IV. Tekma 1500m " dataDxfId="3"/>
    <tableColumn id="12" name="Čas V. Tekma 2000m 2" dataDxfId="2"/>
    <tableColumn id="13" name="Čas VI. Tekma 2000m 3" dataDxfId="0"/>
    <tableColumn id="9" name="seštevek tekem" dataDxfId="1">
      <calculatedColumnFormula>+Tabela6[[#This Row],[Čas I. tekma 400m]]+Tabela6[[#This Row],[Čas II. tekma 600m]]+Tabela6[[#This Row],[Čas III. tekma 1000m]]+Tabela6[[#This Row],[Čas IV. Tekma 1500m ]]</calculatedColumn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5" name="Tabela5" displayName="Tabela5" ref="A1:K5" totalsRowShown="0" headerRowDxfId="29" dataDxfId="28">
  <tableColumns count="11">
    <tableColumn id="1" name="Mesto" dataDxfId="27"/>
    <tableColumn id="2" name="Priimek"/>
    <tableColumn id="3" name="Ime"/>
    <tableColumn id="4" name="Spol" dataDxfId="26"/>
    <tableColumn id="5" name="Starost" dataDxfId="25"/>
    <tableColumn id="6" name="Kraj/Klub" dataDxfId="24"/>
    <tableColumn id="7" name="Čas I. tekma 400m" dataDxfId="23"/>
    <tableColumn id="8" name="Čas II. tekma 600m" dataDxfId="22"/>
    <tableColumn id="10" name="Čas III. Tekma 1000m" dataDxfId="21"/>
    <tableColumn id="11" name="Čas IV. Tekma 1500m" dataDxfId="20"/>
    <tableColumn id="9" name="seštevek tekem" dataDxfId="19">
      <calculatedColumnFormula>SUM(Tabela5[[#This Row],[Čas I. tekma 400m]:[Čas IV. Tekma 1500m]])</calculatedColumnFormula>
    </tableColumn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4" name="Tabela4" displayName="Tabela4" ref="A1:K4" totalsRowShown="0" headerRowDxfId="18">
  <autoFilter ref="A1:K4"/>
  <sortState ref="A2:K4">
    <sortCondition ref="K2:K4"/>
  </sortState>
  <tableColumns count="11">
    <tableColumn id="1" name="Mesto" dataDxfId="17"/>
    <tableColumn id="2" name="Priimek"/>
    <tableColumn id="3" name="Ime"/>
    <tableColumn id="4" name="Spol" dataDxfId="16"/>
    <tableColumn id="5" name="Starost" dataDxfId="15"/>
    <tableColumn id="6" name="Kraj/Klub" dataDxfId="14"/>
    <tableColumn id="7" name="Čas I. tekma 400m"/>
    <tableColumn id="8" name="Čas II. tekma 600m"/>
    <tableColumn id="11" name="Čas III. Tekma 1000m"/>
    <tableColumn id="10" name="Čas IV. tekma 1500m"/>
    <tableColumn id="9" name="seštevek tekem" dataDxfId="13">
      <calculatedColumnFormula>SUM(Tabela4[[#This Row],[Čas I. tekma 400m]:[Čas IV. tekma 1500m]])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id="3" name="Tabela3" displayName="Tabela3" ref="A1:K3" totalsRowShown="0" headerRowDxfId="12">
  <autoFilter ref="A1:K3"/>
  <tableColumns count="11">
    <tableColumn id="1" name="Mesto" dataDxfId="11"/>
    <tableColumn id="2" name="Priimek"/>
    <tableColumn id="3" name="Ime"/>
    <tableColumn id="4" name="Spol" dataDxfId="10"/>
    <tableColumn id="5" name="Starost" dataDxfId="9"/>
    <tableColumn id="6" name="Kraj/Klub" dataDxfId="8"/>
    <tableColumn id="7" name="Čas I. tekma 400m"/>
    <tableColumn id="8" name="Čas II. tekma 600m" dataDxfId="7"/>
    <tableColumn id="11" name="Čas III. tekma 1000m" dataDxfId="6"/>
    <tableColumn id="10" name="Čas IV. tekma 1500m" dataDxfId="5"/>
    <tableColumn id="9" name="seštevek tekem" dataDxfId="4">
      <calculatedColumnFormula>SUM(Tabela3[[#This Row],[Čas I. tekma 400m]:[Čas IV. tekma 1500m]])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K2" sqref="K2"/>
    </sheetView>
  </sheetViews>
  <sheetFormatPr defaultRowHeight="15" x14ac:dyDescent="0.25"/>
  <cols>
    <col min="1" max="1" width="8.85546875" customWidth="1"/>
    <col min="2" max="2" width="14.5703125" bestFit="1" customWidth="1"/>
    <col min="3" max="3" width="13.5703125" bestFit="1" customWidth="1"/>
    <col min="4" max="4" width="7" customWidth="1"/>
    <col min="5" max="5" width="9.28515625" customWidth="1"/>
    <col min="6" max="6" width="13.42578125" style="7" bestFit="1" customWidth="1"/>
    <col min="7" max="7" width="18.85546875" style="3" hidden="1" customWidth="1"/>
    <col min="8" max="8" width="19.42578125" style="3" hidden="1" customWidth="1"/>
    <col min="9" max="9" width="22.42578125" style="3" hidden="1" customWidth="1"/>
    <col min="10" max="10" width="19.42578125" style="3" customWidth="1"/>
    <col min="11" max="12" width="20.42578125" style="3" customWidth="1"/>
    <col min="13" max="13" width="17.140625" style="3" customWidth="1"/>
  </cols>
  <sheetData>
    <row r="1" spans="1:13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6" t="s">
        <v>5</v>
      </c>
      <c r="G1" s="1" t="s">
        <v>6</v>
      </c>
      <c r="H1" s="1" t="s">
        <v>7</v>
      </c>
      <c r="I1" s="1" t="s">
        <v>31</v>
      </c>
      <c r="J1" s="1" t="s">
        <v>32</v>
      </c>
      <c r="K1" s="1" t="s">
        <v>36</v>
      </c>
      <c r="L1" s="1" t="s">
        <v>37</v>
      </c>
      <c r="M1" s="1" t="s">
        <v>8</v>
      </c>
    </row>
    <row r="2" spans="1:13" x14ac:dyDescent="0.25">
      <c r="A2" s="3">
        <v>1</v>
      </c>
      <c r="B2" t="s">
        <v>9</v>
      </c>
      <c r="C2" t="s">
        <v>10</v>
      </c>
      <c r="D2" s="3" t="s">
        <v>11</v>
      </c>
      <c r="E2" s="3">
        <v>13</v>
      </c>
      <c r="F2" s="7" t="s">
        <v>12</v>
      </c>
      <c r="G2" s="4">
        <v>8.3333333333333339E-4</v>
      </c>
      <c r="H2" s="4">
        <v>1.3657407407407409E-3</v>
      </c>
      <c r="I2" s="5">
        <v>3.5069444444444445E-3</v>
      </c>
      <c r="J2" s="4">
        <v>4.6180555555555558E-3</v>
      </c>
      <c r="K2" s="8"/>
      <c r="L2" s="8"/>
      <c r="M2" s="4">
        <f>+Tabela6[[#This Row],[Čas I. tekma 400m]]+Tabela6[[#This Row],[Čas II. tekma 600m]]+Tabela6[[#This Row],[Čas III. tekma 1000m]]+Tabela6[[#This Row],[Čas IV. Tekma 1500m ]]</f>
        <v>1.0324074074074074E-2</v>
      </c>
    </row>
    <row r="3" spans="1:13" x14ac:dyDescent="0.25">
      <c r="A3" s="3">
        <v>2</v>
      </c>
      <c r="B3" t="s">
        <v>26</v>
      </c>
      <c r="C3" t="s">
        <v>27</v>
      </c>
      <c r="D3" s="3" t="s">
        <v>11</v>
      </c>
      <c r="E3" s="3">
        <v>14</v>
      </c>
      <c r="F3" s="7" t="s">
        <v>12</v>
      </c>
      <c r="G3" s="5">
        <v>1.5046296296296294E-3</v>
      </c>
      <c r="H3" s="4">
        <v>1.2962962962962963E-3</v>
      </c>
      <c r="I3" s="4">
        <v>2.6388888888888885E-3</v>
      </c>
      <c r="J3" s="5">
        <v>5.5902777777777782E-3</v>
      </c>
      <c r="K3" s="8"/>
      <c r="L3" s="8"/>
      <c r="M3" s="4">
        <f>+Tabela6[[#This Row],[Čas I. tekma 400m]]+Tabela6[[#This Row],[Čas II. tekma 600m]]+Tabela6[[#This Row],[Čas III. tekma 1000m]]+Tabela6[[#This Row],[Čas IV. Tekma 1500m ]]</f>
        <v>1.1030092592592591E-2</v>
      </c>
    </row>
    <row r="4" spans="1:13" x14ac:dyDescent="0.25">
      <c r="A4" s="3">
        <v>7</v>
      </c>
      <c r="B4" t="s">
        <v>13</v>
      </c>
      <c r="C4" t="s">
        <v>14</v>
      </c>
      <c r="D4" s="3" t="s">
        <v>11</v>
      </c>
      <c r="E4" s="3">
        <v>10</v>
      </c>
      <c r="F4" s="7" t="s">
        <v>15</v>
      </c>
      <c r="G4" s="4">
        <v>9.1435185185185185E-4</v>
      </c>
      <c r="H4" s="5">
        <v>2.3726851851851851E-3</v>
      </c>
      <c r="I4" s="5">
        <v>3.5069444444444445E-3</v>
      </c>
      <c r="J4" s="8">
        <v>5.0115740740740737E-3</v>
      </c>
      <c r="K4" s="8"/>
      <c r="L4" s="8"/>
      <c r="M4" s="4">
        <f>+Tabela6[[#This Row],[Čas I. tekma 400m]]+Tabela6[[#This Row],[Čas II. tekma 600m]]+Tabela6[[#This Row],[Čas III. tekma 1000m]]+Tabela6[[#This Row],[Čas IV. Tekma 1500m ]]</f>
        <v>1.1805555555555555E-2</v>
      </c>
    </row>
    <row r="5" spans="1:13" x14ac:dyDescent="0.25">
      <c r="A5" s="3">
        <v>3</v>
      </c>
      <c r="B5" t="s">
        <v>21</v>
      </c>
      <c r="C5" t="s">
        <v>22</v>
      </c>
      <c r="D5" s="3" t="s">
        <v>11</v>
      </c>
      <c r="E5" s="3">
        <v>8</v>
      </c>
      <c r="F5" s="7" t="s">
        <v>12</v>
      </c>
      <c r="G5" s="4">
        <v>1.1689814814814816E-3</v>
      </c>
      <c r="H5" s="4">
        <v>1.8171296296296297E-3</v>
      </c>
      <c r="I5" s="4">
        <v>3.483796296296296E-3</v>
      </c>
      <c r="J5" s="5">
        <v>5.5902777777777782E-3</v>
      </c>
      <c r="K5" s="8"/>
      <c r="L5" s="8"/>
      <c r="M5" s="4">
        <f>+Tabela6[[#This Row],[Čas I. tekma 400m]]+Tabela6[[#This Row],[Čas II. tekma 600m]]+Tabela6[[#This Row],[Čas III. tekma 1000m]]+Tabela6[[#This Row],[Čas IV. Tekma 1500m ]]</f>
        <v>1.2060185185185184E-2</v>
      </c>
    </row>
    <row r="6" spans="1:13" x14ac:dyDescent="0.25">
      <c r="A6" s="3">
        <v>4</v>
      </c>
      <c r="B6" t="s">
        <v>16</v>
      </c>
      <c r="C6" t="s">
        <v>17</v>
      </c>
      <c r="D6" s="3" t="s">
        <v>11</v>
      </c>
      <c r="E6" s="3">
        <v>11</v>
      </c>
      <c r="F6" s="7" t="s">
        <v>12</v>
      </c>
      <c r="G6" s="4">
        <v>1.0879629629629629E-3</v>
      </c>
      <c r="H6" s="4">
        <v>1.9328703703703704E-3</v>
      </c>
      <c r="I6" s="5">
        <v>3.5069444444444445E-3</v>
      </c>
      <c r="J6" s="5">
        <v>5.5902777777777782E-3</v>
      </c>
      <c r="K6" s="8"/>
      <c r="L6" s="8"/>
      <c r="M6" s="4">
        <f>+Tabela6[[#This Row],[Čas I. tekma 400m]]+Tabela6[[#This Row],[Čas II. tekma 600m]]+Tabela6[[#This Row],[Čas III. tekma 1000m]]+Tabela6[[#This Row],[Čas IV. Tekma 1500m ]]</f>
        <v>1.2118055555555556E-2</v>
      </c>
    </row>
    <row r="7" spans="1:13" x14ac:dyDescent="0.25">
      <c r="A7" s="3">
        <v>5</v>
      </c>
      <c r="B7" t="s">
        <v>23</v>
      </c>
      <c r="C7" t="s">
        <v>24</v>
      </c>
      <c r="D7" s="3" t="s">
        <v>11</v>
      </c>
      <c r="E7" s="3">
        <v>7</v>
      </c>
      <c r="F7" s="7" t="s">
        <v>12</v>
      </c>
      <c r="G7" s="4">
        <v>1.1689814814814816E-3</v>
      </c>
      <c r="H7" s="4">
        <v>1.8634259259259261E-3</v>
      </c>
      <c r="I7" s="5">
        <v>3.5069444444444445E-3</v>
      </c>
      <c r="J7" s="5">
        <v>5.5902777777777782E-3</v>
      </c>
      <c r="K7" s="8"/>
      <c r="L7" s="8"/>
      <c r="M7" s="4">
        <f>+Tabela6[[#This Row],[Čas I. tekma 400m]]+Tabela6[[#This Row],[Čas II. tekma 600m]]+Tabela6[[#This Row],[Čas III. tekma 1000m]]+Tabela6[[#This Row],[Čas IV. Tekma 1500m ]]</f>
        <v>1.2129629629629629E-2</v>
      </c>
    </row>
    <row r="8" spans="1:13" x14ac:dyDescent="0.25">
      <c r="A8" s="3">
        <v>6</v>
      </c>
      <c r="B8" t="s">
        <v>28</v>
      </c>
      <c r="C8" t="s">
        <v>29</v>
      </c>
      <c r="D8" s="3" t="s">
        <v>11</v>
      </c>
      <c r="E8" s="3">
        <v>9</v>
      </c>
      <c r="F8" s="7" t="s">
        <v>30</v>
      </c>
      <c r="G8" s="5">
        <v>1.5046296296296294E-3</v>
      </c>
      <c r="H8" s="4">
        <v>1.7476851851851852E-3</v>
      </c>
      <c r="I8" s="5">
        <v>3.5069444444444445E-3</v>
      </c>
      <c r="J8" s="5">
        <v>5.5902777777777782E-3</v>
      </c>
      <c r="K8" s="8"/>
      <c r="L8" s="8"/>
      <c r="M8" s="4">
        <f>+Tabela6[[#This Row],[Čas I. tekma 400m]]+Tabela6[[#This Row],[Čas II. tekma 600m]]+Tabela6[[#This Row],[Čas III. tekma 1000m]]+Tabela6[[#This Row],[Čas IV. Tekma 1500m ]]</f>
        <v>1.2349537037037037E-2</v>
      </c>
    </row>
    <row r="9" spans="1:13" x14ac:dyDescent="0.25">
      <c r="A9" s="3">
        <v>8</v>
      </c>
      <c r="B9" t="s">
        <v>18</v>
      </c>
      <c r="C9" t="s">
        <v>19</v>
      </c>
      <c r="D9" s="3" t="s">
        <v>11</v>
      </c>
      <c r="E9" s="3">
        <v>7</v>
      </c>
      <c r="F9" s="7" t="s">
        <v>20</v>
      </c>
      <c r="G9" s="4">
        <v>1.1458333333333333E-3</v>
      </c>
      <c r="H9" s="5">
        <v>2.3726851851851851E-3</v>
      </c>
      <c r="I9" s="5">
        <v>3.5069444444444445E-3</v>
      </c>
      <c r="J9" s="8">
        <v>5.5555555555555558E-3</v>
      </c>
      <c r="K9" s="8"/>
      <c r="L9" s="8"/>
      <c r="M9" s="4">
        <f>+Tabela6[[#This Row],[Čas I. tekma 400m]]+Tabela6[[#This Row],[Čas II. tekma 600m]]+Tabela6[[#This Row],[Čas III. tekma 1000m]]+Tabela6[[#This Row],[Čas IV. Tekma 1500m ]]</f>
        <v>1.2581018518518519E-2</v>
      </c>
    </row>
    <row r="10" spans="1:13" x14ac:dyDescent="0.25">
      <c r="A10" s="3">
        <v>9</v>
      </c>
      <c r="B10" t="s">
        <v>16</v>
      </c>
      <c r="C10" t="s">
        <v>25</v>
      </c>
      <c r="D10" s="3" t="s">
        <v>11</v>
      </c>
      <c r="E10" s="3">
        <v>7</v>
      </c>
      <c r="F10" s="7" t="s">
        <v>12</v>
      </c>
      <c r="G10" s="4">
        <v>1.423611111111111E-3</v>
      </c>
      <c r="H10" s="4">
        <v>2.2916666666666667E-3</v>
      </c>
      <c r="I10" s="5">
        <v>3.5069444444444445E-3</v>
      </c>
      <c r="J10" s="5">
        <v>5.5902777777777782E-3</v>
      </c>
      <c r="K10" s="8"/>
      <c r="L10" s="8"/>
      <c r="M10" s="4">
        <f>+Tabela6[[#This Row],[Čas I. tekma 400m]]+Tabela6[[#This Row],[Čas II. tekma 600m]]+Tabela6[[#This Row],[Čas III. tekma 1000m]]+Tabela6[[#This Row],[Čas IV. Tekma 1500m ]]</f>
        <v>1.2812500000000001E-2</v>
      </c>
    </row>
    <row r="11" spans="1:13" x14ac:dyDescent="0.25">
      <c r="G11" s="4"/>
      <c r="H11" s="4"/>
      <c r="I11" s="4"/>
      <c r="J11" s="4"/>
      <c r="K11" s="4"/>
      <c r="L11" s="4"/>
      <c r="M11" s="4"/>
    </row>
    <row r="12" spans="1:13" x14ac:dyDescent="0.25">
      <c r="G12" s="4"/>
      <c r="H12" s="4"/>
      <c r="I12" s="4"/>
      <c r="J12" s="4"/>
      <c r="K12" s="4"/>
      <c r="L12" s="4"/>
      <c r="M12" s="4"/>
    </row>
    <row r="13" spans="1:13" x14ac:dyDescent="0.25">
      <c r="G13" s="4"/>
      <c r="H13" s="4"/>
      <c r="I13" s="4"/>
      <c r="J13" s="4"/>
      <c r="K13" s="4"/>
      <c r="L13" s="4"/>
      <c r="M13" s="4"/>
    </row>
    <row r="14" spans="1:13" x14ac:dyDescent="0.25">
      <c r="G14" s="4"/>
      <c r="H14" s="4"/>
      <c r="I14" s="4"/>
      <c r="J14" s="4"/>
      <c r="K14" s="4"/>
      <c r="L14" s="4"/>
      <c r="M14" s="4"/>
    </row>
    <row r="15" spans="1:13" x14ac:dyDescent="0.25">
      <c r="G15" s="4"/>
      <c r="H15" s="4"/>
      <c r="I15" s="4"/>
      <c r="J15" s="4"/>
      <c r="K15" s="4"/>
      <c r="L15" s="4"/>
      <c r="M15" s="4"/>
    </row>
  </sheetData>
  <sortState ref="B2:M10">
    <sortCondition ref="M2:M10"/>
  </sortState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M6" sqref="M6"/>
    </sheetView>
  </sheetViews>
  <sheetFormatPr defaultColWidth="9" defaultRowHeight="15" x14ac:dyDescent="0.25"/>
  <cols>
    <col min="1" max="1" width="8.85546875" customWidth="1"/>
    <col min="2" max="2" width="10.28515625" bestFit="1" customWidth="1"/>
    <col min="3" max="3" width="7.140625" bestFit="1" customWidth="1"/>
    <col min="4" max="4" width="7" customWidth="1"/>
    <col min="5" max="5" width="9.28515625" customWidth="1"/>
    <col min="6" max="6" width="13.42578125" bestFit="1" customWidth="1"/>
    <col min="7" max="7" width="18.85546875" customWidth="1"/>
    <col min="8" max="10" width="19.42578125" customWidth="1"/>
    <col min="11" max="11" width="17.140625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6" t="s">
        <v>5</v>
      </c>
      <c r="G1" s="1" t="s">
        <v>6</v>
      </c>
      <c r="H1" s="1" t="s">
        <v>7</v>
      </c>
      <c r="I1" s="1" t="s">
        <v>33</v>
      </c>
      <c r="J1" s="1" t="s">
        <v>34</v>
      </c>
      <c r="K1" s="1" t="s">
        <v>8</v>
      </c>
    </row>
    <row r="2" spans="1:11" x14ac:dyDescent="0.25">
      <c r="A2" s="3">
        <v>1</v>
      </c>
      <c r="B2" t="s">
        <v>21</v>
      </c>
      <c r="C2" t="s">
        <v>22</v>
      </c>
      <c r="D2" s="3" t="s">
        <v>11</v>
      </c>
      <c r="E2" s="3">
        <v>8</v>
      </c>
      <c r="F2" s="7" t="s">
        <v>12</v>
      </c>
      <c r="G2" s="4">
        <v>1.1689814814814816E-3</v>
      </c>
      <c r="H2" s="4">
        <v>1.8171296296296297E-3</v>
      </c>
      <c r="I2" s="4">
        <v>3.483796296296296E-3</v>
      </c>
      <c r="J2" s="5">
        <v>5.5902777777777782E-3</v>
      </c>
      <c r="K2" s="4">
        <f>SUM(Tabela5[[#This Row],[Čas I. tekma 400m]:[Čas IV. Tekma 1500m]])</f>
        <v>1.2060185185185184E-2</v>
      </c>
    </row>
    <row r="3" spans="1:11" x14ac:dyDescent="0.25">
      <c r="A3" s="3">
        <v>2</v>
      </c>
      <c r="B3" t="s">
        <v>23</v>
      </c>
      <c r="C3" t="s">
        <v>24</v>
      </c>
      <c r="D3" s="3" t="s">
        <v>11</v>
      </c>
      <c r="E3" s="3">
        <v>7</v>
      </c>
      <c r="F3" s="7" t="s">
        <v>12</v>
      </c>
      <c r="G3" s="4">
        <v>1.1689814814814816E-3</v>
      </c>
      <c r="H3" s="4">
        <v>1.8634259259259261E-3</v>
      </c>
      <c r="I3" s="5">
        <v>3.5069444444444445E-3</v>
      </c>
      <c r="J3" s="5">
        <v>5.5902777777777782E-3</v>
      </c>
      <c r="K3" s="4">
        <f>SUM(Tabela5[[#This Row],[Čas I. tekma 400m]:[Čas IV. Tekma 1500m]])</f>
        <v>1.2129629629629629E-2</v>
      </c>
    </row>
    <row r="4" spans="1:11" x14ac:dyDescent="0.25">
      <c r="A4" s="3">
        <v>3</v>
      </c>
      <c r="B4" t="s">
        <v>18</v>
      </c>
      <c r="C4" t="s">
        <v>19</v>
      </c>
      <c r="D4" s="3" t="s">
        <v>11</v>
      </c>
      <c r="E4" s="3">
        <v>7</v>
      </c>
      <c r="F4" s="7" t="s">
        <v>20</v>
      </c>
      <c r="G4" s="4">
        <v>1.1458333333333333E-3</v>
      </c>
      <c r="H4" s="5">
        <v>2.3726851851851851E-3</v>
      </c>
      <c r="I4" s="5">
        <v>3.5069444444444445E-3</v>
      </c>
      <c r="J4" s="8">
        <v>5.5555555555555558E-3</v>
      </c>
      <c r="K4" s="4">
        <f>SUM(Tabela5[[#This Row],[Čas I. tekma 400m]:[Čas IV. Tekma 1500m]])</f>
        <v>1.2581018518518519E-2</v>
      </c>
    </row>
    <row r="5" spans="1:11" x14ac:dyDescent="0.25">
      <c r="A5" s="3">
        <v>4</v>
      </c>
      <c r="B5" t="s">
        <v>16</v>
      </c>
      <c r="C5" t="s">
        <v>25</v>
      </c>
      <c r="D5" s="3" t="s">
        <v>11</v>
      </c>
      <c r="E5" s="3">
        <v>7</v>
      </c>
      <c r="F5" s="7" t="s">
        <v>12</v>
      </c>
      <c r="G5" s="4">
        <v>1.423611111111111E-3</v>
      </c>
      <c r="H5" s="4">
        <v>2.2916666666666667E-3</v>
      </c>
      <c r="I5" s="5">
        <v>3.5069444444444445E-3</v>
      </c>
      <c r="J5" s="5">
        <v>5.5902777777777782E-3</v>
      </c>
      <c r="K5" s="4">
        <f>SUM(Tabela5[[#This Row],[Čas I. tekma 400m]:[Čas IV. Tekma 1500m]])</f>
        <v>1.2812500000000001E-2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K9" sqref="K9"/>
    </sheetView>
  </sheetViews>
  <sheetFormatPr defaultRowHeight="15" x14ac:dyDescent="0.25"/>
  <cols>
    <col min="1" max="1" width="8.85546875" customWidth="1"/>
    <col min="2" max="2" width="14.5703125" bestFit="1" customWidth="1"/>
    <col min="3" max="3" width="13.5703125" bestFit="1" customWidth="1"/>
    <col min="4" max="4" width="7" customWidth="1"/>
    <col min="5" max="5" width="9.28515625" customWidth="1"/>
    <col min="6" max="6" width="13.42578125" bestFit="1" customWidth="1"/>
    <col min="7" max="7" width="18.85546875" customWidth="1"/>
    <col min="8" max="10" width="19.42578125" customWidth="1"/>
    <col min="11" max="11" width="17.140625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6" t="s">
        <v>5</v>
      </c>
      <c r="G1" s="1" t="s">
        <v>6</v>
      </c>
      <c r="H1" s="1" t="s">
        <v>7</v>
      </c>
      <c r="I1" s="1" t="s">
        <v>33</v>
      </c>
      <c r="J1" s="1" t="s">
        <v>35</v>
      </c>
      <c r="K1" s="1" t="s">
        <v>8</v>
      </c>
    </row>
    <row r="2" spans="1:11" x14ac:dyDescent="0.25">
      <c r="A2" s="3">
        <v>3</v>
      </c>
      <c r="B2" t="s">
        <v>13</v>
      </c>
      <c r="C2" t="s">
        <v>14</v>
      </c>
      <c r="D2" s="3" t="s">
        <v>11</v>
      </c>
      <c r="E2" s="3">
        <v>10</v>
      </c>
      <c r="F2" s="7" t="s">
        <v>15</v>
      </c>
      <c r="G2" s="4">
        <v>9.1435185185185185E-4</v>
      </c>
      <c r="H2" s="5">
        <v>2.3726851851851851E-3</v>
      </c>
      <c r="I2" s="5">
        <v>3.5069444444444445E-3</v>
      </c>
      <c r="J2" s="8">
        <v>5.0115740740740737E-3</v>
      </c>
      <c r="K2" s="4">
        <f>SUM(Tabela4[[#This Row],[Čas I. tekma 400m]:[Čas IV. tekma 1500m]])</f>
        <v>1.1805555555555555E-2</v>
      </c>
    </row>
    <row r="3" spans="1:11" x14ac:dyDescent="0.25">
      <c r="A3" s="3">
        <v>1</v>
      </c>
      <c r="B3" t="s">
        <v>16</v>
      </c>
      <c r="C3" t="s">
        <v>17</v>
      </c>
      <c r="D3" s="3" t="s">
        <v>11</v>
      </c>
      <c r="E3" s="3">
        <v>11</v>
      </c>
      <c r="F3" s="7" t="s">
        <v>12</v>
      </c>
      <c r="G3" s="4">
        <v>1.0879629629629629E-3</v>
      </c>
      <c r="H3" s="4">
        <v>1.9328703703703704E-3</v>
      </c>
      <c r="I3" s="5">
        <v>3.5069444444444445E-3</v>
      </c>
      <c r="J3" s="5">
        <v>5.5902777777777782E-3</v>
      </c>
      <c r="K3" s="4">
        <f>SUM(Tabela4[[#This Row],[Čas I. tekma 400m]:[Čas IV. tekma 1500m]])</f>
        <v>1.2118055555555556E-2</v>
      </c>
    </row>
    <row r="4" spans="1:11" x14ac:dyDescent="0.25">
      <c r="A4" s="3">
        <v>2</v>
      </c>
      <c r="B4" t="s">
        <v>28</v>
      </c>
      <c r="C4" t="s">
        <v>29</v>
      </c>
      <c r="D4" s="3" t="s">
        <v>11</v>
      </c>
      <c r="E4" s="3">
        <v>9</v>
      </c>
      <c r="F4" s="7" t="s">
        <v>30</v>
      </c>
      <c r="G4" s="5">
        <v>1.5046296296296294E-3</v>
      </c>
      <c r="H4" s="4">
        <v>1.7476851851851852E-3</v>
      </c>
      <c r="I4" s="5">
        <v>3.5069444444444445E-3</v>
      </c>
      <c r="J4" s="5">
        <v>5.5902777777777782E-3</v>
      </c>
      <c r="K4" s="4">
        <f>SUM(Tabela4[[#This Row],[Čas I. tekma 400m]:[Čas IV. tekma 1500m]])</f>
        <v>1.2349537037037037E-2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K3" sqref="K3"/>
    </sheetView>
  </sheetViews>
  <sheetFormatPr defaultRowHeight="15" x14ac:dyDescent="0.25"/>
  <cols>
    <col min="1" max="1" width="8.85546875" customWidth="1"/>
    <col min="2" max="2" width="10" customWidth="1"/>
    <col min="3" max="3" width="6.5703125" customWidth="1"/>
    <col min="4" max="4" width="7" customWidth="1"/>
    <col min="5" max="5" width="9.28515625" customWidth="1"/>
    <col min="6" max="6" width="13.42578125" bestFit="1" customWidth="1"/>
    <col min="7" max="7" width="18.85546875" customWidth="1"/>
    <col min="8" max="10" width="19.42578125" customWidth="1"/>
    <col min="11" max="11" width="17.140625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6" t="s">
        <v>5</v>
      </c>
      <c r="G1" s="1" t="s">
        <v>6</v>
      </c>
      <c r="H1" s="1" t="s">
        <v>7</v>
      </c>
      <c r="I1" s="1" t="s">
        <v>31</v>
      </c>
      <c r="J1" s="1" t="s">
        <v>35</v>
      </c>
      <c r="K1" s="1" t="s">
        <v>8</v>
      </c>
    </row>
    <row r="2" spans="1:11" x14ac:dyDescent="0.25">
      <c r="A2" s="3">
        <v>1</v>
      </c>
      <c r="B2" t="s">
        <v>9</v>
      </c>
      <c r="C2" t="s">
        <v>10</v>
      </c>
      <c r="D2" s="3" t="s">
        <v>11</v>
      </c>
      <c r="E2" s="3">
        <v>13</v>
      </c>
      <c r="F2" s="7" t="s">
        <v>12</v>
      </c>
      <c r="G2" s="4">
        <v>8.3333333333333339E-4</v>
      </c>
      <c r="H2" s="4">
        <v>1.3657407407407409E-3</v>
      </c>
      <c r="I2" s="5">
        <v>3.5069444444444445E-3</v>
      </c>
      <c r="J2" s="4">
        <v>4.6180555555555558E-3</v>
      </c>
      <c r="K2" s="4">
        <f>SUM(Tabela3[[#This Row],[Čas I. tekma 400m]:[Čas IV. tekma 1500m]])</f>
        <v>1.0324074074074074E-2</v>
      </c>
    </row>
    <row r="3" spans="1:11" x14ac:dyDescent="0.25">
      <c r="A3" s="3">
        <v>2</v>
      </c>
      <c r="B3" t="s">
        <v>26</v>
      </c>
      <c r="C3" t="s">
        <v>27</v>
      </c>
      <c r="D3" s="3" t="s">
        <v>11</v>
      </c>
      <c r="E3" s="3">
        <v>14</v>
      </c>
      <c r="F3" s="7" t="s">
        <v>12</v>
      </c>
      <c r="G3" s="5">
        <v>1.5046296296296294E-3</v>
      </c>
      <c r="H3" s="4">
        <v>1.2962962962962963E-3</v>
      </c>
      <c r="I3" s="4">
        <v>2.6388888888888885E-3</v>
      </c>
      <c r="J3" s="5">
        <v>5.5902777777777782E-3</v>
      </c>
      <c r="K3" s="4">
        <f>SUM(Tabela3[[#This Row],[Čas I. tekma 400m]:[Čas IV. tekma 1500m]])</f>
        <v>1.1030092592592591E-2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Fantje absolutno</vt:lpstr>
      <vt:lpstr>Fantje 6-7-8</vt:lpstr>
      <vt:lpstr>Fantje 9-10-11</vt:lpstr>
      <vt:lpstr>Fantje 12-13-14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2021-11-28T09:28:20Z</dcterms:created>
  <dcterms:modified xsi:type="dcterms:W3CDTF">2022-02-12T09:15:33Z</dcterms:modified>
</cp:coreProperties>
</file>